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318" documentId="8_{81D1C028-B658-4A91-A8BC-15CC198CFCA4}" xr6:coauthVersionLast="47" xr6:coauthVersionMax="47" xr10:uidLastSave="{02480885-57CB-43DB-BC56-654242652744}"/>
  <bookViews>
    <workbookView xWindow="-110" yWindow="-110" windowWidth="19420" windowHeight="10300" activeTab="1" xr2:uid="{BF0A4EDA-F8A8-4DDD-8AC1-222E6AE1A8DB}"/>
  </bookViews>
  <sheets>
    <sheet name="Agg Metrics by Type" sheetId="1" r:id="rId1"/>
    <sheet name="OBE Metrics by Year" sheetId="2" r:id="rId2"/>
    <sheet name="Pivot Table" sheetId="3" r:id="rId3"/>
  </sheets>
  <calcPr calcId="191029"/>
  <pivotCaches>
    <pivotCache cacheId="7" r:id="rId4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2" l="1"/>
  <c r="H50" i="2"/>
  <c r="G51" i="2"/>
  <c r="H51" i="2"/>
  <c r="G52" i="2"/>
  <c r="H52" i="2" s="1"/>
  <c r="G53" i="2"/>
  <c r="H53" i="2"/>
  <c r="G54" i="2"/>
  <c r="H54" i="2" s="1"/>
  <c r="G55" i="2"/>
  <c r="H55" i="2" s="1"/>
  <c r="G56" i="2"/>
  <c r="H56" i="2" s="1"/>
  <c r="G57" i="2"/>
  <c r="H57" i="2" s="1"/>
  <c r="G58" i="2"/>
  <c r="H58" i="2"/>
  <c r="G59" i="2"/>
  <c r="H59" i="2"/>
  <c r="G60" i="2"/>
  <c r="H60" i="2" s="1"/>
  <c r="H46" i="2"/>
  <c r="H47" i="2"/>
  <c r="H48" i="2"/>
  <c r="H49" i="2"/>
  <c r="G46" i="2"/>
  <c r="G47" i="2"/>
  <c r="G48" i="2"/>
  <c r="G49" i="2"/>
  <c r="G45" i="2"/>
  <c r="H4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3" i="2"/>
  <c r="H43" i="2" s="1"/>
  <c r="G44" i="2"/>
  <c r="H44" i="2" s="1"/>
  <c r="G35" i="2"/>
  <c r="H35" i="2" s="1"/>
  <c r="G34" i="2"/>
  <c r="H34" i="2" s="1"/>
  <c r="G24" i="2"/>
  <c r="H24" i="2" s="1"/>
  <c r="G2" i="2"/>
  <c r="H2" i="2" s="1"/>
  <c r="G13" i="2"/>
  <c r="H13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25" i="2"/>
  <c r="H25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</calcChain>
</file>

<file path=xl/sharedStrings.xml><?xml version="1.0" encoding="utf-8"?>
<sst xmlns="http://schemas.openxmlformats.org/spreadsheetml/2006/main" count="48" uniqueCount="27">
  <si>
    <t>Nest</t>
  </si>
  <si>
    <t>Hygiene</t>
  </si>
  <si>
    <t>BOCR</t>
  </si>
  <si>
    <t>CR16.5</t>
  </si>
  <si>
    <t>Erie</t>
  </si>
  <si>
    <t>ERLA</t>
  </si>
  <si>
    <t>Stearns</t>
  </si>
  <si>
    <t>Mean</t>
  </si>
  <si>
    <t>SD</t>
  </si>
  <si>
    <t>Min</t>
  </si>
  <si>
    <t>Max</t>
  </si>
  <si>
    <t>N</t>
  </si>
  <si>
    <t>Non-Territorial Aggression (&lt;6)</t>
  </si>
  <si>
    <t>Territorial Aggression (6-7)</t>
  </si>
  <si>
    <t>Severe Aggression (&gt;7)</t>
  </si>
  <si>
    <t>Row Labels</t>
  </si>
  <si>
    <t>Grand Total</t>
  </si>
  <si>
    <t>Non-Territorial (&lt;6)</t>
  </si>
  <si>
    <t>Territorial (6-7)</t>
  </si>
  <si>
    <t>Severe (&gt;7)</t>
  </si>
  <si>
    <t>Total Survey Hours</t>
  </si>
  <si>
    <t>Total OBE Count</t>
  </si>
  <si>
    <t>Min OBE Count</t>
  </si>
  <si>
    <t>Max OBE Count</t>
  </si>
  <si>
    <t>Year</t>
  </si>
  <si>
    <t>OBE Count/Hour</t>
  </si>
  <si>
    <t>OBE Count/100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</si>
</sst>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pivotButton="1"/>
    <xf numFmtId="1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2" fontId="0" fillId="0" borderId="0" xfId="0" applyNumberFormat="1"/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Mean Aggression Types per 100 Survey</a:t>
            </a:r>
            <a:r>
              <a:rPr lang="en-US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Hours</a:t>
            </a:r>
            <a:endParaRPr lang="en-US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'Agg Metrics by Type'!$C$1</c:f>
              <c:strCache>
                <c:ptCount val="1"/>
                <c:pt idx="0">
                  <c:v>Non-Territorial Aggression (&lt;6)</c:v>
                </c:pt>
              </c:strCache>
            </c:strRef>
          </c:tx>
          <c:spPr>
            <a:pattFill prst="dkUpDiag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'Agg Metrics by Type'!$A$2:$A$9</c15:sqref>
                  </c15:fullRef>
                </c:ext>
              </c:extLst>
              <c:f>'Agg Metrics by Type'!$A$3:$A$8</c:f>
              <c:strCache>
                <c:ptCount val="6"/>
                <c:pt idx="0">
                  <c:v>Hygiene</c:v>
                </c:pt>
                <c:pt idx="1">
                  <c:v>BOCR</c:v>
                </c:pt>
                <c:pt idx="2">
                  <c:v>CR16.5</c:v>
                </c:pt>
                <c:pt idx="3">
                  <c:v>Erie</c:v>
                </c:pt>
                <c:pt idx="4">
                  <c:v>ERLA</c:v>
                </c:pt>
                <c:pt idx="5">
                  <c:v>Stearns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 Metrics by Type'!$C$2:$C$9</c15:sqref>
                  </c15:fullRef>
                </c:ext>
              </c:extLst>
              <c:f>'Agg Metrics by Type'!$C$3:$C$8</c:f>
              <c:numCache>
                <c:formatCode>0.0</c:formatCode>
                <c:ptCount val="6"/>
                <c:pt idx="0">
                  <c:v>3.3348732958478351</c:v>
                </c:pt>
                <c:pt idx="1">
                  <c:v>4.39744693453006</c:v>
                </c:pt>
                <c:pt idx="2">
                  <c:v>4.9080168168424354</c:v>
                </c:pt>
                <c:pt idx="3">
                  <c:v>0.76465292801130202</c:v>
                </c:pt>
                <c:pt idx="4">
                  <c:v>0.28163232639529862</c:v>
                </c:pt>
                <c:pt idx="5">
                  <c:v>1.4779290097243056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5-4025-BD54-8E1484C5E32C}"/>
            </c:ext>
          </c:extLst>
        </c:ser>
        <c:ser>
          <c:idx val="1"/>
          <c:order val="1"/>
          <c:tx>
            <c:strRef>
              <c:f>'Agg Metrics by Type'!$G$1</c:f>
              <c:strCache>
                <c:ptCount val="1"/>
                <c:pt idx="0">
                  <c:v>Territorial Aggression (6-7)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'Agg Metrics by Type'!$A$2:$A$9</c15:sqref>
                  </c15:fullRef>
                </c:ext>
              </c:extLst>
              <c:f>'Agg Metrics by Type'!$A$3:$A$8</c:f>
              <c:strCache>
                <c:ptCount val="6"/>
                <c:pt idx="0">
                  <c:v>Hygiene</c:v>
                </c:pt>
                <c:pt idx="1">
                  <c:v>BOCR</c:v>
                </c:pt>
                <c:pt idx="2">
                  <c:v>CR16.5</c:v>
                </c:pt>
                <c:pt idx="3">
                  <c:v>Erie</c:v>
                </c:pt>
                <c:pt idx="4">
                  <c:v>ERLA</c:v>
                </c:pt>
                <c:pt idx="5">
                  <c:v>Stearns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 Metrics by Type'!$G$2:$G$9</c15:sqref>
                  </c15:fullRef>
                </c:ext>
              </c:extLst>
              <c:f>'Agg Metrics by Type'!$G$3:$G$8</c:f>
              <c:numCache>
                <c:formatCode>0.0</c:formatCode>
                <c:ptCount val="6"/>
                <c:pt idx="0">
                  <c:v>1.0045139608534197</c:v>
                </c:pt>
                <c:pt idx="1">
                  <c:v>0.45755787934280934</c:v>
                </c:pt>
                <c:pt idx="2">
                  <c:v>0.51448854958229195</c:v>
                </c:pt>
                <c:pt idx="3">
                  <c:v>0.96808144993344114</c:v>
                </c:pt>
                <c:pt idx="4">
                  <c:v>0.25473929002538981</c:v>
                </c:pt>
                <c:pt idx="5">
                  <c:v>0.16265415955215518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B5-4025-BD54-8E1484C5E32C}"/>
            </c:ext>
          </c:extLst>
        </c:ser>
        <c:ser>
          <c:idx val="2"/>
          <c:order val="2"/>
          <c:tx>
            <c:strRef>
              <c:f>'Agg Metrics by Type'!$K$1</c:f>
              <c:strCache>
                <c:ptCount val="1"/>
                <c:pt idx="0">
                  <c:v>Severe Aggression (&gt;7)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'Agg Metrics by Type'!$A$2:$A$9</c15:sqref>
                  </c15:fullRef>
                </c:ext>
              </c:extLst>
              <c:f>'Agg Metrics by Type'!$A$3:$A$8</c:f>
              <c:strCache>
                <c:ptCount val="6"/>
                <c:pt idx="0">
                  <c:v>Hygiene</c:v>
                </c:pt>
                <c:pt idx="1">
                  <c:v>BOCR</c:v>
                </c:pt>
                <c:pt idx="2">
                  <c:v>CR16.5</c:v>
                </c:pt>
                <c:pt idx="3">
                  <c:v>Erie</c:v>
                </c:pt>
                <c:pt idx="4">
                  <c:v>ERLA</c:v>
                </c:pt>
                <c:pt idx="5">
                  <c:v>Stearns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 Metrics by Type'!$K$2:$K$9</c15:sqref>
                  </c15:fullRef>
                </c:ext>
              </c:extLst>
              <c:f>'Agg Metrics by Type'!$K$3:$K$8</c:f>
              <c:numCache>
                <c:formatCode>0.0</c:formatCode>
                <c:ptCount val="6"/>
                <c:pt idx="0">
                  <c:v>0.20554984583761562</c:v>
                </c:pt>
                <c:pt idx="1">
                  <c:v>0</c:v>
                </c:pt>
                <c:pt idx="2">
                  <c:v>0.15395273650989147</c:v>
                </c:pt>
                <c:pt idx="3">
                  <c:v>0.58394853051249707</c:v>
                </c:pt>
                <c:pt idx="4">
                  <c:v>0.38757262932340136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B5-4025-BD54-8E1484C5E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3883183"/>
        <c:axId val="753883663"/>
      </c:barChart>
      <c:catAx>
        <c:axId val="7538831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Nest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3883663"/>
        <c:crosses val="autoZero"/>
        <c:auto val="1"/>
        <c:lblAlgn val="ctr"/>
        <c:lblOffset val="100"/>
        <c:noMultiLvlLbl val="0"/>
      </c:catAx>
      <c:valAx>
        <c:axId val="753883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# of</a:t>
                </a: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Aggressive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Events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388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[Combined OBE and Aggression Stats for All Nests.xlsx]Pivot Table!PivotTable8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Table'!$B$1</c:f>
              <c:strCache>
                <c:ptCount val="1"/>
                <c:pt idx="0">
                  <c:v>Non-Territorial (&lt;6)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 Table'!$A$2:$A$8</c:f>
              <c:strCache>
                <c:ptCount val="6"/>
                <c:pt idx="0">
                  <c:v>BOCR</c:v>
                </c:pt>
                <c:pt idx="1">
                  <c:v>CR16.5</c:v>
                </c:pt>
                <c:pt idx="2">
                  <c:v>Erie</c:v>
                </c:pt>
                <c:pt idx="3">
                  <c:v>ERLA</c:v>
                </c:pt>
                <c:pt idx="4">
                  <c:v>Hygiene</c:v>
                </c:pt>
                <c:pt idx="5">
                  <c:v>Stearns</c:v>
                </c:pt>
              </c:strCache>
            </c:strRef>
          </c:cat>
          <c:val>
            <c:numRef>
              <c:f>'Pivot Table'!$B$2:$B$8</c:f>
              <c:numCache>
                <c:formatCode>0.0</c:formatCode>
                <c:ptCount val="6"/>
                <c:pt idx="0">
                  <c:v>4.39744693453006</c:v>
                </c:pt>
                <c:pt idx="1">
                  <c:v>4.9080168168424354</c:v>
                </c:pt>
                <c:pt idx="2">
                  <c:v>0.76465292801130202</c:v>
                </c:pt>
                <c:pt idx="3">
                  <c:v>0.28163232639529862</c:v>
                </c:pt>
                <c:pt idx="4">
                  <c:v>3.3348732958478351</c:v>
                </c:pt>
                <c:pt idx="5">
                  <c:v>1.4779290097243056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6-4F2D-89D4-25D5E2CD713D}"/>
            </c:ext>
          </c:extLst>
        </c:ser>
        <c:ser>
          <c:idx val="1"/>
          <c:order val="1"/>
          <c:tx>
            <c:strRef>
              <c:f>'Pivot Table'!$C$1</c:f>
              <c:strCache>
                <c:ptCount val="1"/>
                <c:pt idx="0">
                  <c:v>Territorial (6-7)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'Pivot Table'!$A$2:$A$8</c:f>
              <c:strCache>
                <c:ptCount val="6"/>
                <c:pt idx="0">
                  <c:v>BOCR</c:v>
                </c:pt>
                <c:pt idx="1">
                  <c:v>CR16.5</c:v>
                </c:pt>
                <c:pt idx="2">
                  <c:v>Erie</c:v>
                </c:pt>
                <c:pt idx="3">
                  <c:v>ERLA</c:v>
                </c:pt>
                <c:pt idx="4">
                  <c:v>Hygiene</c:v>
                </c:pt>
                <c:pt idx="5">
                  <c:v>Stearns</c:v>
                </c:pt>
              </c:strCache>
            </c:strRef>
          </c:cat>
          <c:val>
            <c:numRef>
              <c:f>'Pivot Table'!$C$2:$C$8</c:f>
              <c:numCache>
                <c:formatCode>0.0</c:formatCode>
                <c:ptCount val="6"/>
                <c:pt idx="0">
                  <c:v>0.45755787934280934</c:v>
                </c:pt>
                <c:pt idx="1">
                  <c:v>0.51448854958229195</c:v>
                </c:pt>
                <c:pt idx="2">
                  <c:v>0.96808144993344114</c:v>
                </c:pt>
                <c:pt idx="3">
                  <c:v>0.25473929002538981</c:v>
                </c:pt>
                <c:pt idx="4">
                  <c:v>1.0045139608534197</c:v>
                </c:pt>
                <c:pt idx="5">
                  <c:v>0.16265415955215518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76-4F2D-89D4-25D5E2CD713D}"/>
            </c:ext>
          </c:extLst>
        </c:ser>
        <c:ser>
          <c:idx val="2"/>
          <c:order val="2"/>
          <c:tx>
            <c:strRef>
              <c:f>'Pivot Table'!$D$1</c:f>
              <c:strCache>
                <c:ptCount val="1"/>
                <c:pt idx="0">
                  <c:v>Severe (&gt;7)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'Pivot Table'!$A$2:$A$8</c:f>
              <c:strCache>
                <c:ptCount val="6"/>
                <c:pt idx="0">
                  <c:v>BOCR</c:v>
                </c:pt>
                <c:pt idx="1">
                  <c:v>CR16.5</c:v>
                </c:pt>
                <c:pt idx="2">
                  <c:v>Erie</c:v>
                </c:pt>
                <c:pt idx="3">
                  <c:v>ERLA</c:v>
                </c:pt>
                <c:pt idx="4">
                  <c:v>Hygiene</c:v>
                </c:pt>
                <c:pt idx="5">
                  <c:v>Stearns</c:v>
                </c:pt>
              </c:strCache>
            </c:strRef>
          </c:cat>
          <c:val>
            <c:numRef>
              <c:f>'Pivot Table'!$D$2:$D$8</c:f>
              <c:numCache>
                <c:formatCode>0.0</c:formatCode>
                <c:ptCount val="6"/>
                <c:pt idx="0">
                  <c:v>0</c:v>
                </c:pt>
                <c:pt idx="1">
                  <c:v>0.15395273650989147</c:v>
                </c:pt>
                <c:pt idx="2">
                  <c:v>0.58394853051249707</c:v>
                </c:pt>
                <c:pt idx="3">
                  <c:v>0.38757262932340136</c:v>
                </c:pt>
                <c:pt idx="4">
                  <c:v>0.20554984583761562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6-4F2D-89D4-25D5E2CD7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981711"/>
        <c:axId val="92982191"/>
      </c:barChart>
      <c:catAx>
        <c:axId val="92981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82191"/>
        <c:crosses val="autoZero"/>
        <c:auto val="1"/>
        <c:lblAlgn val="ctr"/>
        <c:lblOffset val="100"/>
        <c:noMultiLvlLbl val="0"/>
      </c:catAx>
      <c:valAx>
        <c:axId val="92982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81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276224</xdr:colOff>
      <xdr:row>0</xdr:row>
      <xdr:rowOff>57150</xdr:rowOff>
    </xdr:from>
    <xdr:to>
      <xdr:col>22</xdr:col>
      <xdr:colOff>139699</xdr:colOff>
      <xdr:row>15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A06897-2D10-8D2E-6FAD-8E3259D787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558800</xdr:colOff>
      <xdr:row>0</xdr:row>
      <xdr:rowOff>101600</xdr:rowOff>
    </xdr:from>
    <xdr:to>
      <xdr:col>14</xdr:col>
      <xdr:colOff>368300</xdr:colOff>
      <xdr:row>15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E5C24E-0506-B2FB-5329-D01940A19A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7.437882175924" createdVersion="8" refreshedVersion="8" minRefreshableVersion="3" recordCount="6" xr:uid="{9FEB1747-8F81-469A-9FC6-6C45F6672243}">
  <cacheSource type="worksheet">
    <worksheetSource ref="A2:N8" sheet="Agg Metrics by Type"/>
  </cacheSource>
  <cacheFields count="14">
    <cacheField name="Nest" numFmtId="0">
      <sharedItems count="6">
        <s v="Hygiene"/>
        <s v="BOCR"/>
        <s v="CR16.5"/>
        <s v="Erie"/>
        <s v="ERLA"/>
        <s v="Stearns"/>
      </sharedItems>
    </cacheField>
    <cacheField name="N" numFmtId="0">
      <sharedItems containsSemiMixedTypes="0" containsString="0" containsNumber="1" containsInteger="1" minValue="12" maxValue="38"/>
    </cacheField>
    <cacheField name="Mean" numFmtId="164">
      <sharedItems containsSemiMixedTypes="0" containsString="0" containsNumber="1" minValue="0.28163232639529862" maxValue="4.9080168168424354"/>
    </cacheField>
    <cacheField name="SD" numFmtId="164">
      <sharedItems containsSemiMixedTypes="0" containsString="0" containsNumber="1" minValue="0.58042100455387802" maxValue="8.4295780043762818"/>
    </cacheField>
    <cacheField name="Min" numFmtId="0">
      <sharedItems containsSemiMixedTypes="0" containsString="0" containsNumber="1" containsInteger="1" minValue="0" maxValue="0"/>
    </cacheField>
    <cacheField name="Max" numFmtId="164">
      <sharedItems containsSemiMixedTypes="0" containsString="0" containsNumber="1" minValue="1.755926251097454" maxValue="46.357615894039739"/>
    </cacheField>
    <cacheField name="Mean2" numFmtId="164">
      <sharedItems containsSemiMixedTypes="0" containsString="0" containsNumber="1" minValue="0.16265415955215518" maxValue="1.0045139608534197"/>
    </cacheField>
    <cacheField name="SD2" numFmtId="164">
      <sharedItems containsSemiMixedTypes="0" containsString="0" containsNumber="1" minValue="0.52952698783380203" maxValue="2.6233100929940854"/>
    </cacheField>
    <cacheField name="Min2" numFmtId="0">
      <sharedItems containsSemiMixedTypes="0" containsString="0" containsNumber="1" containsInteger="1" minValue="0" maxValue="0"/>
    </cacheField>
    <cacheField name="Max2" numFmtId="164">
      <sharedItems containsSemiMixedTypes="0" containsString="0" containsNumber="1" minValue="2.0876826722338206" maxValue="12.987012987012985"/>
    </cacheField>
    <cacheField name="Mean3" numFmtId="164">
      <sharedItems containsSemiMixedTypes="0" containsString="0" containsNumber="1" minValue="0" maxValue="0.58394853051249707"/>
    </cacheField>
    <cacheField name="SD3" numFmtId="164">
      <sharedItems containsSemiMixedTypes="0" containsString="0" containsNumber="1" minValue="0" maxValue="2.3564441618572189" count="5">
        <n v="1.2160492873791604"/>
        <n v="0"/>
        <n v="0.88439113948703396"/>
        <n v="2.3564441618572189"/>
        <n v="0.704184089105658"/>
      </sharedItems>
    </cacheField>
    <cacheField name="Min3" numFmtId="0">
      <sharedItems containsSemiMixedTypes="0" containsString="0" containsNumber="1" containsInteger="1" minValue="0" maxValue="0"/>
    </cacheField>
    <cacheField name="Max3" numFmtId="164">
      <sharedItems containsSemiMixedTypes="0" containsString="0" containsNumber="1" minValue="0" maxValue="12.9870129870129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35"/>
    <n v="3.3348732958478351"/>
    <n v="8.4295780043762818"/>
    <n v="0"/>
    <n v="46.357615894039739"/>
    <n v="1.0045139608534197"/>
    <n v="2.5971096434376166"/>
    <n v="0"/>
    <n v="9.5693779904306222"/>
    <n v="0.20554984583761562"/>
    <x v="0"/>
    <n v="0"/>
    <n v="7.1942446043165464"/>
  </r>
  <r>
    <x v="1"/>
    <n v="35"/>
    <n v="4.39744693453006"/>
    <n v="6.0212887478273789"/>
    <n v="0"/>
    <n v="23.032629558541267"/>
    <n v="0.45755787934280934"/>
    <n v="1.5235938160707798"/>
    <n v="0"/>
    <n v="8.1135902636916839"/>
    <n v="0"/>
    <x v="1"/>
    <n v="0"/>
    <n v="0"/>
  </r>
  <r>
    <x v="2"/>
    <n v="33"/>
    <n v="4.9080168168424354"/>
    <n v="7.173837264667144"/>
    <n v="0"/>
    <n v="30.075187969924812"/>
    <n v="0.51448854958229195"/>
    <n v="1.3057989556916316"/>
    <n v="0"/>
    <n v="5.4757015742642015"/>
    <n v="0.15395273650989147"/>
    <x v="2"/>
    <n v="0"/>
    <n v="5.0804403048264186"/>
  </r>
  <r>
    <x v="3"/>
    <n v="35"/>
    <n v="0.76465292801130202"/>
    <n v="1.5492850300619434"/>
    <n v="0"/>
    <n v="6.3305448790413745"/>
    <n v="0.96808144993344114"/>
    <n v="2.6233100929940854"/>
    <n v="0"/>
    <n v="12.987012987012985"/>
    <n v="0.58394853051249707"/>
    <x v="3"/>
    <n v="0"/>
    <n v="12.987012987012985"/>
  </r>
  <r>
    <x v="4"/>
    <n v="12"/>
    <n v="0.28163232639529862"/>
    <n v="0.58042100455387802"/>
    <n v="0"/>
    <n v="1.755926251097454"/>
    <n v="0.25473929002538981"/>
    <n v="0.59312010217803157"/>
    <n v="0"/>
    <n v="2.0876826722338206"/>
    <n v="0.38757262932340136"/>
    <x v="4"/>
    <n v="0"/>
    <n v="1.8966334755808441"/>
  </r>
  <r>
    <x v="5"/>
    <n v="38"/>
    <n v="1.4779290097243056"/>
    <n v="2.2462335099259136"/>
    <n v="0"/>
    <n v="8.4388185654008456"/>
    <n v="0.16265415955215518"/>
    <n v="0.52952698783380203"/>
    <n v="0"/>
    <n v="2.5806451612903225"/>
    <n v="0"/>
    <x v="1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305F782-BF4C-4973-AD51-206136095C34}" name="PivotTable8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1:D8" firstHeaderRow="0" firstDataRow="1" firstDataCol="1"/>
  <pivotFields count="14">
    <pivotField axis="axisRow" showAll="0">
      <items count="7">
        <item x="1"/>
        <item x="2"/>
        <item x="3"/>
        <item x="4"/>
        <item x="0"/>
        <item x="5"/>
        <item t="default"/>
      </items>
    </pivotField>
    <pivotField showAll="0"/>
    <pivotField dataField="1" numFmtId="164" showAll="0"/>
    <pivotField numFmtId="164" showAll="0"/>
    <pivotField showAll="0"/>
    <pivotField numFmtId="164" showAll="0"/>
    <pivotField dataField="1" numFmtId="164" showAll="0"/>
    <pivotField numFmtId="164" showAll="0"/>
    <pivotField showAll="0"/>
    <pivotField numFmtId="164" showAll="0"/>
    <pivotField dataField="1" numFmtId="164" showAll="0"/>
    <pivotField numFmtId="164" showAll="0">
      <items count="6">
        <item x="1"/>
        <item x="4"/>
        <item x="2"/>
        <item x="0"/>
        <item x="3"/>
        <item t="default"/>
      </items>
    </pivotField>
    <pivotField showAll="0"/>
    <pivotField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Non-Territorial (&lt;6)" fld="2" baseField="0" baseItem="0" numFmtId="164"/>
    <dataField name="Territorial (6-7)" fld="6" baseField="0" baseItem="0" numFmtId="164"/>
    <dataField name="Severe (&gt;7)" fld="10" baseField="0" baseItem="0" numFmtId="164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7B961-7DC4-4B0E-9648-385AAA111169}">
  <dimension ref="A1:N9"/>
  <sheetViews>
    <sheetView workbookViewId="0">
      <selection activeCell="G13" sqref="G13"/>
    </sheetView>
  </sheetViews>
  <sheetFormatPr defaultRowHeight="14.5" x14ac:dyDescent="0.35"/>
  <cols>
    <col min="2" max="2" width="4.6328125" style="2" customWidth="1"/>
    <col min="3" max="3" width="6.26953125" customWidth="1"/>
    <col min="4" max="4" width="5.36328125" customWidth="1"/>
    <col min="5" max="5" width="6.453125" customWidth="1"/>
    <col min="6" max="6" width="10.7265625" customWidth="1"/>
    <col min="7" max="7" width="8" customWidth="1"/>
    <col min="8" max="8" width="5.90625" customWidth="1"/>
    <col min="9" max="9" width="6.90625" customWidth="1"/>
    <col min="10" max="10" width="7" customWidth="1"/>
    <col min="11" max="11" width="5.7265625" customWidth="1"/>
    <col min="12" max="12" width="4.7265625" customWidth="1"/>
    <col min="13" max="13" width="5.54296875" customWidth="1"/>
    <col min="14" max="14" width="5.453125" customWidth="1"/>
  </cols>
  <sheetData>
    <row r="1" spans="1:14" x14ac:dyDescent="0.35">
      <c r="C1" s="15" t="s">
        <v>12</v>
      </c>
      <c r="D1" s="15"/>
      <c r="E1" s="15"/>
      <c r="F1" s="15"/>
      <c r="G1" s="15" t="s">
        <v>13</v>
      </c>
      <c r="H1" s="15"/>
      <c r="I1" s="15"/>
      <c r="J1" s="15"/>
      <c r="K1" s="15" t="s">
        <v>14</v>
      </c>
      <c r="L1" s="15"/>
      <c r="M1" s="15"/>
      <c r="N1" s="15"/>
    </row>
    <row r="2" spans="1:14" x14ac:dyDescent="0.35">
      <c r="A2" t="s">
        <v>0</v>
      </c>
      <c r="B2" s="5" t="s">
        <v>11</v>
      </c>
      <c r="C2" s="5" t="s">
        <v>7</v>
      </c>
      <c r="D2" s="5" t="s">
        <v>8</v>
      </c>
      <c r="E2" s="5" t="s">
        <v>9</v>
      </c>
      <c r="F2" s="5" t="s">
        <v>10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7</v>
      </c>
      <c r="L2" s="5" t="s">
        <v>8</v>
      </c>
      <c r="M2" s="5" t="s">
        <v>9</v>
      </c>
      <c r="N2" s="5" t="s">
        <v>10</v>
      </c>
    </row>
    <row r="3" spans="1:14" x14ac:dyDescent="0.35">
      <c r="A3" t="s">
        <v>1</v>
      </c>
      <c r="B3" s="1">
        <v>35</v>
      </c>
      <c r="C3" s="3">
        <v>3.3348732958478351</v>
      </c>
      <c r="D3" s="3">
        <v>8.4295780043762818</v>
      </c>
      <c r="E3" s="3">
        <v>0</v>
      </c>
      <c r="F3" s="3">
        <v>46.357615894039739</v>
      </c>
      <c r="G3" s="3">
        <v>1.0045139608534197</v>
      </c>
      <c r="H3" s="3">
        <v>2.5971096434376166</v>
      </c>
      <c r="I3" s="3">
        <v>0</v>
      </c>
      <c r="J3" s="3">
        <v>9.5693779904306222</v>
      </c>
      <c r="K3" s="3">
        <v>0.20554984583761562</v>
      </c>
      <c r="L3" s="3">
        <v>1.2160492873791604</v>
      </c>
      <c r="M3" s="3">
        <v>0</v>
      </c>
      <c r="N3" s="3">
        <v>7.1942446043165464</v>
      </c>
    </row>
    <row r="4" spans="1:14" x14ac:dyDescent="0.35">
      <c r="A4" t="s">
        <v>2</v>
      </c>
      <c r="B4" s="7">
        <v>35</v>
      </c>
      <c r="C4" s="3">
        <v>4.39744693453006</v>
      </c>
      <c r="D4" s="3">
        <v>6.0212887478273789</v>
      </c>
      <c r="E4" s="3">
        <v>0</v>
      </c>
      <c r="F4" s="3">
        <v>23.032629558541267</v>
      </c>
      <c r="G4" s="3">
        <v>0.45755787934280934</v>
      </c>
      <c r="H4" s="3">
        <v>1.5235938160707798</v>
      </c>
      <c r="I4" s="3">
        <v>0</v>
      </c>
      <c r="J4" s="3">
        <v>8.1135902636916839</v>
      </c>
      <c r="K4" s="3">
        <v>0</v>
      </c>
      <c r="L4" s="3">
        <v>0</v>
      </c>
      <c r="M4" s="3">
        <v>0</v>
      </c>
      <c r="N4" s="3">
        <v>0</v>
      </c>
    </row>
    <row r="5" spans="1:14" x14ac:dyDescent="0.35">
      <c r="A5" t="s">
        <v>3</v>
      </c>
      <c r="B5" s="7">
        <v>33</v>
      </c>
      <c r="C5" s="3">
        <v>4.9080168168424354</v>
      </c>
      <c r="D5" s="3">
        <v>7.173837264667144</v>
      </c>
      <c r="E5" s="3">
        <v>0</v>
      </c>
      <c r="F5" s="3">
        <v>30.075187969924812</v>
      </c>
      <c r="G5" s="3">
        <v>0.51448854958229195</v>
      </c>
      <c r="H5" s="3">
        <v>1.3057989556916316</v>
      </c>
      <c r="I5" s="3">
        <v>0</v>
      </c>
      <c r="J5" s="3">
        <v>5.4757015742642015</v>
      </c>
      <c r="K5" s="3">
        <v>0.15395273650989147</v>
      </c>
      <c r="L5" s="3">
        <v>0.88439113948703396</v>
      </c>
      <c r="M5" s="3">
        <v>0</v>
      </c>
      <c r="N5" s="3">
        <v>5.0804403048264186</v>
      </c>
    </row>
    <row r="6" spans="1:14" x14ac:dyDescent="0.35">
      <c r="A6" t="s">
        <v>4</v>
      </c>
      <c r="B6" s="7">
        <v>35</v>
      </c>
      <c r="C6" s="3">
        <v>0.76465292801130202</v>
      </c>
      <c r="D6" s="3">
        <v>1.5492850300619434</v>
      </c>
      <c r="E6" s="3">
        <v>0</v>
      </c>
      <c r="F6" s="3">
        <v>6.3305448790413745</v>
      </c>
      <c r="G6" s="3">
        <v>0.96808144993344114</v>
      </c>
      <c r="H6" s="3">
        <v>2.6233100929940854</v>
      </c>
      <c r="I6" s="3">
        <v>0</v>
      </c>
      <c r="J6" s="3">
        <v>12.987012987012985</v>
      </c>
      <c r="K6" s="3">
        <v>0.58394853051249707</v>
      </c>
      <c r="L6" s="3">
        <v>2.3564441618572189</v>
      </c>
      <c r="M6" s="3">
        <v>0</v>
      </c>
      <c r="N6" s="3">
        <v>12.987012987012985</v>
      </c>
    </row>
    <row r="7" spans="1:14" x14ac:dyDescent="0.35">
      <c r="A7" t="s">
        <v>5</v>
      </c>
      <c r="B7" s="7">
        <v>12</v>
      </c>
      <c r="C7" s="3">
        <v>0.28163232639529862</v>
      </c>
      <c r="D7" s="3">
        <v>0.58042100455387802</v>
      </c>
      <c r="E7" s="3">
        <v>0</v>
      </c>
      <c r="F7" s="3">
        <v>1.755926251097454</v>
      </c>
      <c r="G7" s="3">
        <v>0.25473929002538981</v>
      </c>
      <c r="H7" s="3">
        <v>0.59312010217803157</v>
      </c>
      <c r="I7" s="3">
        <v>0</v>
      </c>
      <c r="J7" s="3">
        <v>2.0876826722338206</v>
      </c>
      <c r="K7" s="3">
        <v>0.38757262932340136</v>
      </c>
      <c r="L7" s="3">
        <v>0.704184089105658</v>
      </c>
      <c r="M7" s="3">
        <v>0</v>
      </c>
      <c r="N7" s="3">
        <v>1.8966334755808441</v>
      </c>
    </row>
    <row r="8" spans="1:14" x14ac:dyDescent="0.35">
      <c r="A8" t="s">
        <v>6</v>
      </c>
      <c r="B8" s="1">
        <v>38</v>
      </c>
      <c r="C8" s="3">
        <v>1.4779290097243056</v>
      </c>
      <c r="D8" s="3">
        <v>2.2462335099259136</v>
      </c>
      <c r="E8" s="3">
        <v>0</v>
      </c>
      <c r="F8" s="3">
        <v>8.4388185654008456</v>
      </c>
      <c r="G8" s="3">
        <v>0.16265415955215518</v>
      </c>
      <c r="H8" s="3">
        <v>0.52952698783380203</v>
      </c>
      <c r="I8" s="3">
        <v>0</v>
      </c>
      <c r="J8" s="3">
        <v>2.5806451612903225</v>
      </c>
      <c r="K8" s="3">
        <v>0</v>
      </c>
      <c r="L8" s="3">
        <v>0</v>
      </c>
      <c r="M8" s="3">
        <v>0</v>
      </c>
      <c r="N8" s="3">
        <v>0</v>
      </c>
    </row>
    <row r="9" spans="1:14" x14ac:dyDescent="0.35">
      <c r="K9" s="1"/>
      <c r="L9" s="1"/>
      <c r="M9" s="1"/>
      <c r="N9" s="1"/>
    </row>
  </sheetData>
  <mergeCells count="3">
    <mergeCell ref="C1:F1"/>
    <mergeCell ref="G1:J1"/>
    <mergeCell ref="K1:N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7F77A-83D8-4AD9-81A9-287A732EE311}">
  <dimension ref="A1:L60"/>
  <sheetViews>
    <sheetView tabSelected="1" workbookViewId="0">
      <pane ySplit="1" topLeftCell="A2" activePane="bottomLeft" state="frozen"/>
      <selection pane="bottomLeft" activeCell="M56" sqref="M56"/>
    </sheetView>
  </sheetViews>
  <sheetFormatPr defaultRowHeight="14.5" x14ac:dyDescent="0.35"/>
  <cols>
    <col min="1" max="1" width="7.26953125" bestFit="1" customWidth="1"/>
    <col min="2" max="2" width="6.36328125" bestFit="1" customWidth="1"/>
    <col min="3" max="3" width="10.90625" style="1" customWidth="1"/>
    <col min="4" max="4" width="9.54296875" style="1" customWidth="1"/>
    <col min="5" max="5" width="8.6328125" style="1" customWidth="1"/>
    <col min="6" max="6" width="8.7265625" style="1"/>
    <col min="7" max="7" width="11.26953125" style="1" customWidth="1"/>
    <col min="8" max="8" width="14.453125" style="1" customWidth="1"/>
  </cols>
  <sheetData>
    <row r="1" spans="1:12" s="8" customFormat="1" ht="29" x14ac:dyDescent="0.35">
      <c r="A1" s="8" t="s">
        <v>0</v>
      </c>
      <c r="B1" s="8" t="s">
        <v>24</v>
      </c>
      <c r="C1" s="9" t="s">
        <v>20</v>
      </c>
      <c r="D1" s="9" t="s">
        <v>21</v>
      </c>
      <c r="E1" s="9" t="s">
        <v>22</v>
      </c>
      <c r="F1" s="9" t="s">
        <v>23</v>
      </c>
      <c r="G1" s="9" t="s">
        <v>25</v>
      </c>
      <c r="H1" s="9" t="s">
        <v>26</v>
      </c>
    </row>
    <row r="2" spans="1:12" x14ac:dyDescent="0.35">
      <c r="A2" s="11" t="s">
        <v>1</v>
      </c>
      <c r="B2" s="11"/>
      <c r="C2" s="12">
        <v>1254.3500000000001</v>
      </c>
      <c r="D2" s="12">
        <v>323</v>
      </c>
      <c r="E2" s="12">
        <v>0</v>
      </c>
      <c r="F2" s="12">
        <v>43</v>
      </c>
      <c r="G2" s="12">
        <f>D2/C2</f>
        <v>0.25750388647506672</v>
      </c>
      <c r="H2" s="12">
        <f>G2*100</f>
        <v>25.750388647506671</v>
      </c>
    </row>
    <row r="3" spans="1:12" x14ac:dyDescent="0.35">
      <c r="B3" s="2">
        <v>2016</v>
      </c>
      <c r="C3" s="3">
        <v>12.05</v>
      </c>
      <c r="D3" s="3">
        <v>1</v>
      </c>
      <c r="E3" s="3">
        <v>0</v>
      </c>
      <c r="F3" s="3">
        <v>1</v>
      </c>
      <c r="G3" s="3">
        <f t="shared" ref="G3:G12" si="0">D3/C3</f>
        <v>8.2987551867219914E-2</v>
      </c>
      <c r="H3" s="3">
        <f t="shared" ref="H3:H12" si="1">G3*100</f>
        <v>8.2987551867219906</v>
      </c>
    </row>
    <row r="4" spans="1:12" x14ac:dyDescent="0.35">
      <c r="B4" s="2">
        <v>2017</v>
      </c>
      <c r="C4" s="3">
        <v>86.499999999999986</v>
      </c>
      <c r="D4" s="3">
        <v>3</v>
      </c>
      <c r="E4" s="3">
        <v>0</v>
      </c>
      <c r="F4" s="3">
        <v>2</v>
      </c>
      <c r="G4" s="3">
        <f t="shared" si="0"/>
        <v>3.4682080924855495E-2</v>
      </c>
      <c r="H4" s="3">
        <f t="shared" si="1"/>
        <v>3.4682080924855496</v>
      </c>
    </row>
    <row r="5" spans="1:12" x14ac:dyDescent="0.35">
      <c r="B5" s="2">
        <v>2018</v>
      </c>
      <c r="C5" s="3">
        <v>65.150000000000006</v>
      </c>
      <c r="D5" s="3">
        <v>5</v>
      </c>
      <c r="E5" s="3">
        <v>0</v>
      </c>
      <c r="F5" s="3">
        <v>2</v>
      </c>
      <c r="G5" s="3">
        <f t="shared" si="0"/>
        <v>7.6745970836531077E-2</v>
      </c>
      <c r="H5" s="3">
        <f t="shared" si="1"/>
        <v>7.6745970836531079</v>
      </c>
    </row>
    <row r="6" spans="1:12" x14ac:dyDescent="0.35">
      <c r="B6" s="2">
        <v>2019</v>
      </c>
      <c r="C6" s="3">
        <v>143.6</v>
      </c>
      <c r="D6" s="3">
        <v>18</v>
      </c>
      <c r="E6" s="3">
        <v>0</v>
      </c>
      <c r="F6" s="3">
        <v>13</v>
      </c>
      <c r="G6" s="3">
        <f t="shared" si="0"/>
        <v>0.12534818941504178</v>
      </c>
      <c r="H6" s="3">
        <f t="shared" si="1"/>
        <v>12.534818941504177</v>
      </c>
      <c r="L6" s="10"/>
    </row>
    <row r="7" spans="1:12" x14ac:dyDescent="0.35">
      <c r="B7" s="2">
        <v>2020</v>
      </c>
      <c r="C7" s="3">
        <v>98.399999999999991</v>
      </c>
      <c r="D7" s="3">
        <v>25</v>
      </c>
      <c r="E7" s="3">
        <v>0</v>
      </c>
      <c r="F7" s="3">
        <v>8</v>
      </c>
      <c r="G7" s="3">
        <f t="shared" si="0"/>
        <v>0.25406504065040653</v>
      </c>
      <c r="H7" s="3">
        <f t="shared" si="1"/>
        <v>25.406504065040654</v>
      </c>
    </row>
    <row r="8" spans="1:12" x14ac:dyDescent="0.35">
      <c r="B8" s="2">
        <v>2021</v>
      </c>
      <c r="C8" s="3">
        <v>188.49999999999997</v>
      </c>
      <c r="D8" s="3">
        <v>46</v>
      </c>
      <c r="E8" s="3">
        <v>0</v>
      </c>
      <c r="F8" s="3">
        <v>20</v>
      </c>
      <c r="G8" s="3">
        <f t="shared" si="0"/>
        <v>0.24403183023872682</v>
      </c>
      <c r="H8" s="3">
        <f t="shared" si="1"/>
        <v>24.403183023872682</v>
      </c>
    </row>
    <row r="9" spans="1:12" x14ac:dyDescent="0.35">
      <c r="B9" s="2">
        <v>2022</v>
      </c>
      <c r="C9" s="3">
        <v>428.25000000000006</v>
      </c>
      <c r="D9" s="3">
        <v>103</v>
      </c>
      <c r="E9" s="3">
        <v>1</v>
      </c>
      <c r="F9" s="3">
        <v>43</v>
      </c>
      <c r="G9" s="3">
        <f t="shared" si="0"/>
        <v>0.24051371862230003</v>
      </c>
      <c r="H9" s="3">
        <f t="shared" si="1"/>
        <v>24.051371862230003</v>
      </c>
    </row>
    <row r="10" spans="1:12" x14ac:dyDescent="0.35">
      <c r="B10" s="2">
        <v>2023</v>
      </c>
      <c r="C10" s="3">
        <v>121.89999999999999</v>
      </c>
      <c r="D10" s="3">
        <v>66</v>
      </c>
      <c r="E10" s="3">
        <v>0</v>
      </c>
      <c r="F10" s="3">
        <v>30</v>
      </c>
      <c r="G10" s="3">
        <f t="shared" si="0"/>
        <v>0.54142739950779328</v>
      </c>
      <c r="H10" s="3">
        <f t="shared" si="1"/>
        <v>54.14273995077933</v>
      </c>
    </row>
    <row r="11" spans="1:12" s="8" customFormat="1" x14ac:dyDescent="0.35">
      <c r="B11" s="2">
        <v>2024</v>
      </c>
      <c r="C11" s="3">
        <v>80.149999999999991</v>
      </c>
      <c r="D11" s="3">
        <v>36</v>
      </c>
      <c r="E11" s="3">
        <v>0</v>
      </c>
      <c r="F11" s="3">
        <v>13</v>
      </c>
      <c r="G11" s="3">
        <f t="shared" si="0"/>
        <v>0.4491578290704929</v>
      </c>
      <c r="H11" s="3">
        <f t="shared" si="1"/>
        <v>44.915782907049291</v>
      </c>
    </row>
    <row r="12" spans="1:12" x14ac:dyDescent="0.35">
      <c r="B12" s="2">
        <v>2025</v>
      </c>
      <c r="C12" s="3">
        <v>29.849999999999998</v>
      </c>
      <c r="D12" s="3">
        <v>20</v>
      </c>
      <c r="E12" s="3">
        <v>1</v>
      </c>
      <c r="F12" s="3">
        <v>8</v>
      </c>
      <c r="G12" s="3">
        <f t="shared" si="0"/>
        <v>0.67001675041876052</v>
      </c>
      <c r="H12" s="3">
        <f t="shared" si="1"/>
        <v>67.001675041876055</v>
      </c>
    </row>
    <row r="13" spans="1:12" x14ac:dyDescent="0.35">
      <c r="A13" s="11" t="s">
        <v>2</v>
      </c>
      <c r="B13" s="11"/>
      <c r="C13" s="12">
        <v>2823.0499999999988</v>
      </c>
      <c r="D13" s="12">
        <v>336</v>
      </c>
      <c r="E13" s="12">
        <v>0</v>
      </c>
      <c r="F13" s="12">
        <v>51</v>
      </c>
      <c r="G13" s="12">
        <f>D13/C13</f>
        <v>0.11902020863959198</v>
      </c>
      <c r="H13" s="12">
        <f>G13*100</f>
        <v>11.902020863959198</v>
      </c>
    </row>
    <row r="14" spans="1:12" x14ac:dyDescent="0.35">
      <c r="B14" s="2">
        <v>2016</v>
      </c>
      <c r="C14" s="3">
        <v>16.75</v>
      </c>
      <c r="D14" s="3">
        <v>2</v>
      </c>
      <c r="E14" s="3">
        <v>0</v>
      </c>
      <c r="F14" s="3">
        <v>1</v>
      </c>
      <c r="G14" s="3">
        <v>0.11940298507462686</v>
      </c>
      <c r="H14" s="3">
        <v>11.940298507462686</v>
      </c>
    </row>
    <row r="15" spans="1:12" x14ac:dyDescent="0.35">
      <c r="B15" s="2">
        <v>2017</v>
      </c>
      <c r="C15" s="3">
        <v>24.15</v>
      </c>
      <c r="D15" s="3">
        <v>8</v>
      </c>
      <c r="E15" s="3">
        <v>0</v>
      </c>
      <c r="F15" s="3">
        <v>4</v>
      </c>
      <c r="G15" s="3">
        <v>0.33126293995859213</v>
      </c>
      <c r="H15" s="3">
        <v>33.126293995859214</v>
      </c>
    </row>
    <row r="16" spans="1:12" x14ac:dyDescent="0.35">
      <c r="B16" s="2">
        <v>2018</v>
      </c>
      <c r="C16" s="3">
        <v>97.600000000000009</v>
      </c>
      <c r="D16" s="3">
        <v>19</v>
      </c>
      <c r="E16" s="3">
        <v>0</v>
      </c>
      <c r="F16" s="3">
        <v>12</v>
      </c>
      <c r="G16" s="3">
        <v>0.19467213114754098</v>
      </c>
      <c r="H16" s="3">
        <v>19.467213114754099</v>
      </c>
    </row>
    <row r="17" spans="1:8" x14ac:dyDescent="0.35">
      <c r="B17" s="2">
        <v>2019</v>
      </c>
      <c r="C17" s="3">
        <v>193.20000000000002</v>
      </c>
      <c r="D17" s="3">
        <v>38</v>
      </c>
      <c r="E17" s="3">
        <v>0</v>
      </c>
      <c r="F17" s="3">
        <v>16</v>
      </c>
      <c r="G17" s="3">
        <v>0.19668737060041405</v>
      </c>
      <c r="H17" s="3">
        <v>19.668737060041405</v>
      </c>
    </row>
    <row r="18" spans="1:8" x14ac:dyDescent="0.35">
      <c r="B18" s="2">
        <v>2020</v>
      </c>
      <c r="C18" s="3">
        <v>356.65000000000003</v>
      </c>
      <c r="D18" s="3">
        <v>52</v>
      </c>
      <c r="E18" s="3">
        <v>0</v>
      </c>
      <c r="F18" s="3">
        <v>13</v>
      </c>
      <c r="G18" s="3">
        <v>0.14580120566381605</v>
      </c>
      <c r="H18" s="3">
        <v>14.580120566381606</v>
      </c>
    </row>
    <row r="19" spans="1:8" x14ac:dyDescent="0.35">
      <c r="B19" s="2">
        <v>2021</v>
      </c>
      <c r="C19" s="3">
        <v>258.45</v>
      </c>
      <c r="D19" s="3">
        <v>93</v>
      </c>
      <c r="E19" s="3">
        <v>0</v>
      </c>
      <c r="F19" s="3">
        <v>51</v>
      </c>
      <c r="G19" s="3">
        <v>0.35983749274521187</v>
      </c>
      <c r="H19" s="3">
        <v>35.983749274521188</v>
      </c>
    </row>
    <row r="20" spans="1:8" x14ac:dyDescent="0.35">
      <c r="B20" s="2">
        <v>2022</v>
      </c>
      <c r="C20" s="3">
        <v>187.1</v>
      </c>
      <c r="D20" s="3">
        <v>23</v>
      </c>
      <c r="E20" s="3">
        <v>0</v>
      </c>
      <c r="F20" s="3">
        <v>10</v>
      </c>
      <c r="G20" s="3">
        <v>0.12292891501870658</v>
      </c>
      <c r="H20" s="3">
        <v>12.292891501870658</v>
      </c>
    </row>
    <row r="21" spans="1:8" x14ac:dyDescent="0.35">
      <c r="B21" s="2">
        <v>2023</v>
      </c>
      <c r="C21" s="3">
        <v>1042.8</v>
      </c>
      <c r="D21" s="3">
        <v>63</v>
      </c>
      <c r="E21" s="3">
        <v>0</v>
      </c>
      <c r="F21" s="3">
        <v>31</v>
      </c>
      <c r="G21" s="3">
        <v>6.041426927502877E-2</v>
      </c>
      <c r="H21" s="3">
        <v>6.0414269275028767</v>
      </c>
    </row>
    <row r="22" spans="1:8" x14ac:dyDescent="0.35">
      <c r="B22" s="2">
        <v>2024</v>
      </c>
      <c r="C22" s="3">
        <v>518</v>
      </c>
      <c r="D22" s="3">
        <v>30</v>
      </c>
      <c r="E22" s="3">
        <v>0</v>
      </c>
      <c r="F22" s="3">
        <v>9</v>
      </c>
      <c r="G22" s="3">
        <v>5.7915057915057917E-2</v>
      </c>
      <c r="H22" s="3">
        <v>5.7915057915057915</v>
      </c>
    </row>
    <row r="23" spans="1:8" x14ac:dyDescent="0.35">
      <c r="B23" s="2">
        <v>2025</v>
      </c>
      <c r="C23" s="3">
        <v>128.35</v>
      </c>
      <c r="D23" s="3">
        <v>8</v>
      </c>
      <c r="E23" s="3">
        <v>0</v>
      </c>
      <c r="F23" s="3">
        <v>7</v>
      </c>
      <c r="G23" s="3">
        <v>6.232956758862486E-2</v>
      </c>
      <c r="H23" s="3">
        <v>6.2329567588624863</v>
      </c>
    </row>
    <row r="24" spans="1:8" x14ac:dyDescent="0.35">
      <c r="A24" s="11" t="s">
        <v>3</v>
      </c>
      <c r="B24" s="12"/>
      <c r="C24" s="12">
        <v>1591.9999999999998</v>
      </c>
      <c r="D24" s="12">
        <v>584</v>
      </c>
      <c r="E24" s="12">
        <v>0</v>
      </c>
      <c r="F24" s="12">
        <v>100</v>
      </c>
      <c r="G24" s="12">
        <f>D24/C24</f>
        <v>0.36683417085427139</v>
      </c>
      <c r="H24" s="12">
        <f>G24*100</f>
        <v>36.683417085427138</v>
      </c>
    </row>
    <row r="25" spans="1:8" x14ac:dyDescent="0.35">
      <c r="B25" s="1">
        <v>2017</v>
      </c>
      <c r="C25" s="3">
        <v>22.3</v>
      </c>
      <c r="D25" s="3">
        <v>13</v>
      </c>
      <c r="E25" s="3">
        <v>0</v>
      </c>
      <c r="F25" s="3">
        <v>13</v>
      </c>
      <c r="G25" s="3">
        <f>D25/C25</f>
        <v>0.5829596412556054</v>
      </c>
      <c r="H25" s="3">
        <f>G25*100</f>
        <v>58.295964125560538</v>
      </c>
    </row>
    <row r="26" spans="1:8" x14ac:dyDescent="0.35">
      <c r="B26" s="1">
        <v>2018</v>
      </c>
      <c r="C26" s="3">
        <v>39.5</v>
      </c>
      <c r="D26" s="3">
        <v>10</v>
      </c>
      <c r="E26" s="3">
        <v>0</v>
      </c>
      <c r="F26" s="3">
        <v>8</v>
      </c>
      <c r="G26" s="3">
        <f t="shared" ref="G26:G33" si="2">D26/C26</f>
        <v>0.25316455696202533</v>
      </c>
      <c r="H26" s="3">
        <f t="shared" ref="H26:H33" si="3">G26*100</f>
        <v>25.316455696202532</v>
      </c>
    </row>
    <row r="27" spans="1:8" x14ac:dyDescent="0.35">
      <c r="B27" s="1">
        <v>2019</v>
      </c>
      <c r="C27" s="3">
        <v>116.95</v>
      </c>
      <c r="D27" s="3">
        <v>19</v>
      </c>
      <c r="E27" s="3">
        <v>0</v>
      </c>
      <c r="F27" s="3">
        <v>9</v>
      </c>
      <c r="G27" s="3">
        <f t="shared" si="2"/>
        <v>0.16246259085079093</v>
      </c>
      <c r="H27" s="3">
        <f t="shared" si="3"/>
        <v>16.246259085079092</v>
      </c>
    </row>
    <row r="28" spans="1:8" x14ac:dyDescent="0.35">
      <c r="B28" s="1">
        <v>2020</v>
      </c>
      <c r="C28" s="3">
        <v>497.13333333333338</v>
      </c>
      <c r="D28" s="3">
        <v>126</v>
      </c>
      <c r="E28" s="3">
        <v>0</v>
      </c>
      <c r="F28" s="3">
        <v>45</v>
      </c>
      <c r="G28" s="3">
        <f t="shared" si="2"/>
        <v>0.25345313128603991</v>
      </c>
      <c r="H28" s="3">
        <f t="shared" si="3"/>
        <v>25.345313128603991</v>
      </c>
    </row>
    <row r="29" spans="1:8" x14ac:dyDescent="0.35">
      <c r="B29" s="1">
        <v>2021</v>
      </c>
      <c r="C29" s="3">
        <v>259.36666666666667</v>
      </c>
      <c r="D29" s="3">
        <v>105</v>
      </c>
      <c r="E29" s="3">
        <v>0</v>
      </c>
      <c r="F29" s="3">
        <v>52</v>
      </c>
      <c r="G29" s="3">
        <f t="shared" si="2"/>
        <v>0.40483228376815317</v>
      </c>
      <c r="H29" s="3">
        <f t="shared" si="3"/>
        <v>40.483228376815319</v>
      </c>
    </row>
    <row r="30" spans="1:8" x14ac:dyDescent="0.35">
      <c r="B30" s="1">
        <v>2022</v>
      </c>
      <c r="C30" s="3">
        <v>108.80000000000001</v>
      </c>
      <c r="D30" s="3">
        <v>21</v>
      </c>
      <c r="E30" s="3">
        <v>0</v>
      </c>
      <c r="F30" s="3">
        <v>7</v>
      </c>
      <c r="G30" s="3">
        <f t="shared" si="2"/>
        <v>0.19301470588235292</v>
      </c>
      <c r="H30" s="3">
        <f t="shared" si="3"/>
        <v>19.301470588235293</v>
      </c>
    </row>
    <row r="31" spans="1:8" x14ac:dyDescent="0.35">
      <c r="B31" s="1">
        <v>2023</v>
      </c>
      <c r="C31" s="3">
        <v>154.54999999999998</v>
      </c>
      <c r="D31" s="3">
        <v>141</v>
      </c>
      <c r="E31" s="3">
        <v>0</v>
      </c>
      <c r="F31" s="3">
        <v>100</v>
      </c>
      <c r="G31" s="3">
        <f t="shared" si="2"/>
        <v>0.91232610805564551</v>
      </c>
      <c r="H31" s="3">
        <f t="shared" si="3"/>
        <v>91.232610805564548</v>
      </c>
    </row>
    <row r="32" spans="1:8" x14ac:dyDescent="0.35">
      <c r="B32" s="1">
        <v>2024</v>
      </c>
      <c r="C32" s="3">
        <v>282.45</v>
      </c>
      <c r="D32" s="3">
        <v>40</v>
      </c>
      <c r="E32" s="3">
        <v>0</v>
      </c>
      <c r="F32" s="3">
        <v>13</v>
      </c>
      <c r="G32" s="3">
        <f t="shared" si="2"/>
        <v>0.14161798548415649</v>
      </c>
      <c r="H32" s="3">
        <f t="shared" si="3"/>
        <v>14.16179854841565</v>
      </c>
    </row>
    <row r="33" spans="1:8" x14ac:dyDescent="0.35">
      <c r="B33" s="1">
        <v>2025</v>
      </c>
      <c r="C33" s="3">
        <v>110.94999999999999</v>
      </c>
      <c r="D33" s="3">
        <v>109</v>
      </c>
      <c r="E33" s="3">
        <v>2</v>
      </c>
      <c r="F33" s="3">
        <v>60</v>
      </c>
      <c r="G33" s="3">
        <f t="shared" si="2"/>
        <v>0.98242451554754406</v>
      </c>
      <c r="H33" s="3">
        <f t="shared" si="3"/>
        <v>98.24245155475441</v>
      </c>
    </row>
    <row r="34" spans="1:8" x14ac:dyDescent="0.35">
      <c r="A34" s="11" t="s">
        <v>4</v>
      </c>
      <c r="B34" s="11"/>
      <c r="C34" s="14">
        <v>3791.5999999999995</v>
      </c>
      <c r="D34" s="12">
        <v>84</v>
      </c>
      <c r="E34" s="12">
        <v>0</v>
      </c>
      <c r="F34" s="13">
        <v>18</v>
      </c>
      <c r="G34" s="12">
        <f>D34/C34</f>
        <v>2.2154235678869084E-2</v>
      </c>
      <c r="H34" s="12">
        <f>G34*100</f>
        <v>2.2154235678869085</v>
      </c>
    </row>
    <row r="35" spans="1:8" x14ac:dyDescent="0.35">
      <c r="B35">
        <v>2016</v>
      </c>
      <c r="C35" s="3">
        <v>15</v>
      </c>
      <c r="D35" s="3">
        <v>0</v>
      </c>
      <c r="E35" s="3">
        <v>0</v>
      </c>
      <c r="F35" s="3">
        <v>0</v>
      </c>
      <c r="G35" s="3">
        <f>D35/C35</f>
        <v>0</v>
      </c>
      <c r="H35" s="3">
        <f>G35*100</f>
        <v>0</v>
      </c>
    </row>
    <row r="36" spans="1:8" x14ac:dyDescent="0.35">
      <c r="B36">
        <v>2017</v>
      </c>
      <c r="C36" s="3">
        <v>37.950000000000003</v>
      </c>
      <c r="D36" s="3">
        <v>0</v>
      </c>
      <c r="E36" s="3">
        <v>0</v>
      </c>
      <c r="F36" s="3">
        <v>0</v>
      </c>
      <c r="G36" s="3">
        <f t="shared" ref="G36:G44" si="4">D36/C36</f>
        <v>0</v>
      </c>
      <c r="H36" s="3">
        <f t="shared" ref="H36:H60" si="5">G36*100</f>
        <v>0</v>
      </c>
    </row>
    <row r="37" spans="1:8" x14ac:dyDescent="0.35">
      <c r="B37">
        <v>2018</v>
      </c>
      <c r="C37" s="3">
        <v>164.95</v>
      </c>
      <c r="D37" s="3">
        <v>0</v>
      </c>
      <c r="E37" s="3">
        <v>0</v>
      </c>
      <c r="F37" s="3">
        <v>0</v>
      </c>
      <c r="G37" s="3">
        <f t="shared" si="4"/>
        <v>0</v>
      </c>
      <c r="H37" s="3">
        <f t="shared" si="5"/>
        <v>0</v>
      </c>
    </row>
    <row r="38" spans="1:8" x14ac:dyDescent="0.35">
      <c r="B38">
        <v>2019</v>
      </c>
      <c r="C38" s="3">
        <v>424.34999999999997</v>
      </c>
      <c r="D38" s="3">
        <v>8</v>
      </c>
      <c r="E38" s="3">
        <v>0</v>
      </c>
      <c r="F38" s="3">
        <v>6</v>
      </c>
      <c r="G38" s="3">
        <f t="shared" si="4"/>
        <v>1.8852362436667845E-2</v>
      </c>
      <c r="H38" s="3">
        <f t="shared" si="5"/>
        <v>1.8852362436667844</v>
      </c>
    </row>
    <row r="39" spans="1:8" x14ac:dyDescent="0.35">
      <c r="B39">
        <v>2020</v>
      </c>
      <c r="C39" s="3">
        <v>626.15000000000009</v>
      </c>
      <c r="D39" s="3">
        <v>9</v>
      </c>
      <c r="E39" s="3">
        <v>0</v>
      </c>
      <c r="F39" s="3">
        <v>2</v>
      </c>
      <c r="G39" s="3">
        <f t="shared" si="4"/>
        <v>1.4373552663099894E-2</v>
      </c>
      <c r="H39" s="3">
        <f t="shared" si="5"/>
        <v>1.4373552663099893</v>
      </c>
    </row>
    <row r="40" spans="1:8" x14ac:dyDescent="0.35">
      <c r="B40">
        <v>2021</v>
      </c>
      <c r="C40" s="3">
        <v>461.25</v>
      </c>
      <c r="D40" s="3">
        <v>9</v>
      </c>
      <c r="E40" s="3">
        <v>0</v>
      </c>
      <c r="F40" s="3">
        <v>4</v>
      </c>
      <c r="G40" s="3">
        <f t="shared" si="4"/>
        <v>1.9512195121951219E-2</v>
      </c>
      <c r="H40" s="3">
        <f t="shared" si="5"/>
        <v>1.9512195121951219</v>
      </c>
    </row>
    <row r="41" spans="1:8" x14ac:dyDescent="0.35">
      <c r="B41">
        <v>2022</v>
      </c>
      <c r="C41" s="3">
        <v>186.70000000000002</v>
      </c>
      <c r="D41" s="3">
        <v>4</v>
      </c>
      <c r="E41" s="3">
        <v>0</v>
      </c>
      <c r="F41" s="3">
        <v>3</v>
      </c>
      <c r="G41" s="3">
        <f t="shared" si="4"/>
        <v>2.1424745581146223E-2</v>
      </c>
      <c r="H41" s="3">
        <f t="shared" si="5"/>
        <v>2.1424745581146225</v>
      </c>
    </row>
    <row r="42" spans="1:8" x14ac:dyDescent="0.35">
      <c r="B42">
        <v>2023</v>
      </c>
      <c r="C42" s="3">
        <v>691.30000000000007</v>
      </c>
      <c r="D42" s="3">
        <v>6</v>
      </c>
      <c r="E42" s="3">
        <v>0</v>
      </c>
      <c r="F42" s="3">
        <v>2</v>
      </c>
      <c r="G42" s="3">
        <f t="shared" si="4"/>
        <v>8.6792998698105011E-3</v>
      </c>
      <c r="H42" s="3">
        <f t="shared" si="5"/>
        <v>0.86792998698105006</v>
      </c>
    </row>
    <row r="43" spans="1:8" x14ac:dyDescent="0.35">
      <c r="B43">
        <v>2024</v>
      </c>
      <c r="C43" s="3">
        <v>833.44999999999993</v>
      </c>
      <c r="D43" s="3">
        <v>16</v>
      </c>
      <c r="E43" s="3">
        <v>0</v>
      </c>
      <c r="F43" s="3">
        <v>4</v>
      </c>
      <c r="G43" s="3">
        <f t="shared" si="4"/>
        <v>1.9197312376267324E-2</v>
      </c>
      <c r="H43" s="3">
        <f t="shared" si="5"/>
        <v>1.9197312376267324</v>
      </c>
    </row>
    <row r="44" spans="1:8" x14ac:dyDescent="0.35">
      <c r="B44">
        <v>2025</v>
      </c>
      <c r="C44" s="3">
        <v>350.5</v>
      </c>
      <c r="D44" s="3">
        <v>32</v>
      </c>
      <c r="E44" s="3">
        <v>1</v>
      </c>
      <c r="F44" s="3">
        <v>18</v>
      </c>
      <c r="G44" s="3">
        <f t="shared" si="4"/>
        <v>9.1298145506419404E-2</v>
      </c>
      <c r="H44" s="3">
        <f t="shared" si="5"/>
        <v>9.1298145506419406</v>
      </c>
    </row>
    <row r="45" spans="1:8" x14ac:dyDescent="0.35">
      <c r="A45" s="11" t="s">
        <v>5</v>
      </c>
      <c r="B45" s="11"/>
      <c r="C45" s="12">
        <v>2702.3500000000013</v>
      </c>
      <c r="D45" s="12">
        <v>20</v>
      </c>
      <c r="E45" s="12">
        <v>0</v>
      </c>
      <c r="F45" s="12">
        <v>2</v>
      </c>
      <c r="G45" s="12">
        <f>D45/C45</f>
        <v>7.400965826040295E-3</v>
      </c>
      <c r="H45" s="12">
        <f t="shared" si="5"/>
        <v>0.74009658260402955</v>
      </c>
    </row>
    <row r="46" spans="1:8" x14ac:dyDescent="0.35">
      <c r="B46">
        <v>2022</v>
      </c>
      <c r="C46" s="3">
        <v>7.95</v>
      </c>
      <c r="D46" s="3">
        <v>0</v>
      </c>
      <c r="E46" s="3">
        <v>0</v>
      </c>
      <c r="F46" s="3">
        <v>0</v>
      </c>
      <c r="G46" s="3">
        <f t="shared" ref="G46:G49" si="6">D46/C46</f>
        <v>0</v>
      </c>
      <c r="H46" s="3">
        <f t="shared" si="5"/>
        <v>0</v>
      </c>
    </row>
    <row r="47" spans="1:8" x14ac:dyDescent="0.35">
      <c r="B47">
        <v>2023</v>
      </c>
      <c r="C47" s="3">
        <v>1499.3000000000002</v>
      </c>
      <c r="D47" s="3">
        <v>8</v>
      </c>
      <c r="E47" s="3">
        <v>0</v>
      </c>
      <c r="F47" s="3">
        <v>2</v>
      </c>
      <c r="G47" s="3">
        <f t="shared" si="6"/>
        <v>5.3358233842459805E-3</v>
      </c>
      <c r="H47" s="3">
        <f t="shared" si="5"/>
        <v>0.53358233842459801</v>
      </c>
    </row>
    <row r="48" spans="1:8" x14ac:dyDescent="0.35">
      <c r="B48">
        <v>2024</v>
      </c>
      <c r="C48" s="3">
        <v>994.74999999999989</v>
      </c>
      <c r="D48" s="3">
        <v>9</v>
      </c>
      <c r="E48" s="3">
        <v>0</v>
      </c>
      <c r="F48" s="3">
        <v>2</v>
      </c>
      <c r="G48" s="3">
        <f t="shared" si="6"/>
        <v>9.047499371701434E-3</v>
      </c>
      <c r="H48" s="3">
        <f t="shared" si="5"/>
        <v>0.9047499371701434</v>
      </c>
    </row>
    <row r="49" spans="1:8" x14ac:dyDescent="0.35">
      <c r="B49">
        <v>2025</v>
      </c>
      <c r="C49" s="3">
        <v>200.35</v>
      </c>
      <c r="D49" s="3">
        <v>3</v>
      </c>
      <c r="E49" s="3">
        <v>0</v>
      </c>
      <c r="F49" s="3">
        <v>1</v>
      </c>
      <c r="G49" s="3">
        <f t="shared" si="6"/>
        <v>1.4973795857249813E-2</v>
      </c>
      <c r="H49" s="3">
        <f t="shared" si="5"/>
        <v>1.4973795857249812</v>
      </c>
    </row>
    <row r="50" spans="1:8" x14ac:dyDescent="0.35">
      <c r="A50" s="11" t="s">
        <v>6</v>
      </c>
      <c r="B50" s="11"/>
      <c r="C50" s="13">
        <v>3767.9999999999995</v>
      </c>
      <c r="D50" s="13">
        <v>93</v>
      </c>
      <c r="E50" s="13">
        <v>0</v>
      </c>
      <c r="F50" s="13">
        <v>9</v>
      </c>
      <c r="G50" s="12">
        <f t="shared" ref="G50:G60" si="7">D50/C50</f>
        <v>2.4681528662420384E-2</v>
      </c>
      <c r="H50" s="12">
        <f t="shared" si="5"/>
        <v>2.4681528662420384</v>
      </c>
    </row>
    <row r="51" spans="1:8" x14ac:dyDescent="0.35">
      <c r="B51">
        <v>2016</v>
      </c>
      <c r="C51" s="1">
        <v>33.1</v>
      </c>
      <c r="D51" s="1">
        <v>2</v>
      </c>
      <c r="E51" s="1">
        <v>0</v>
      </c>
      <c r="F51" s="1">
        <v>2</v>
      </c>
      <c r="G51" s="3">
        <f t="shared" si="7"/>
        <v>6.0422960725075525E-2</v>
      </c>
      <c r="H51" s="3">
        <f t="shared" si="5"/>
        <v>6.0422960725075523</v>
      </c>
    </row>
    <row r="52" spans="1:8" x14ac:dyDescent="0.35">
      <c r="B52">
        <v>2017</v>
      </c>
      <c r="C52" s="1">
        <v>103.39999999999999</v>
      </c>
      <c r="D52" s="1">
        <v>0</v>
      </c>
      <c r="E52" s="1">
        <v>0</v>
      </c>
      <c r="F52" s="1">
        <v>0</v>
      </c>
      <c r="G52" s="3">
        <f t="shared" si="7"/>
        <v>0</v>
      </c>
      <c r="H52" s="3">
        <f t="shared" si="5"/>
        <v>0</v>
      </c>
    </row>
    <row r="53" spans="1:8" x14ac:dyDescent="0.35">
      <c r="B53">
        <v>2018</v>
      </c>
      <c r="C53" s="1">
        <v>377.09999999999997</v>
      </c>
      <c r="D53" s="1">
        <v>6</v>
      </c>
      <c r="E53" s="1">
        <v>0</v>
      </c>
      <c r="F53" s="1">
        <v>3</v>
      </c>
      <c r="G53" s="3">
        <f t="shared" si="7"/>
        <v>1.5910898965791568E-2</v>
      </c>
      <c r="H53" s="3">
        <f t="shared" si="5"/>
        <v>1.5910898965791569</v>
      </c>
    </row>
    <row r="54" spans="1:8" x14ac:dyDescent="0.35">
      <c r="B54">
        <v>2019</v>
      </c>
      <c r="C54" s="1">
        <v>377.44999999999993</v>
      </c>
      <c r="D54" s="1">
        <v>9</v>
      </c>
      <c r="E54" s="1">
        <v>0</v>
      </c>
      <c r="F54" s="1">
        <v>5</v>
      </c>
      <c r="G54" s="3">
        <f t="shared" si="7"/>
        <v>2.3844217777189036E-2</v>
      </c>
      <c r="H54" s="3">
        <f t="shared" si="5"/>
        <v>2.3844217777189036</v>
      </c>
    </row>
    <row r="55" spans="1:8" x14ac:dyDescent="0.35">
      <c r="B55">
        <v>2020</v>
      </c>
      <c r="C55" s="1">
        <v>310.35000000000002</v>
      </c>
      <c r="D55" s="1">
        <v>6</v>
      </c>
      <c r="E55" s="1">
        <v>0</v>
      </c>
      <c r="F55" s="1">
        <v>5</v>
      </c>
      <c r="G55" s="3">
        <f t="shared" si="7"/>
        <v>1.9333011116481391E-2</v>
      </c>
      <c r="H55" s="3">
        <f t="shared" si="5"/>
        <v>1.9333011116481391</v>
      </c>
    </row>
    <row r="56" spans="1:8" x14ac:dyDescent="0.35">
      <c r="B56">
        <v>2021</v>
      </c>
      <c r="C56" s="1">
        <v>423.90000000000003</v>
      </c>
      <c r="D56" s="1">
        <v>14</v>
      </c>
      <c r="E56" s="1">
        <v>0</v>
      </c>
      <c r="F56" s="1">
        <v>8</v>
      </c>
      <c r="G56" s="3">
        <f t="shared" si="7"/>
        <v>3.3026657230478887E-2</v>
      </c>
      <c r="H56" s="3">
        <f t="shared" si="5"/>
        <v>3.3026657230478889</v>
      </c>
    </row>
    <row r="57" spans="1:8" x14ac:dyDescent="0.35">
      <c r="B57">
        <v>2022</v>
      </c>
      <c r="C57" s="1">
        <v>460.19999999999993</v>
      </c>
      <c r="D57" s="1">
        <v>13</v>
      </c>
      <c r="E57" s="1">
        <v>0</v>
      </c>
      <c r="F57" s="1">
        <v>5</v>
      </c>
      <c r="G57" s="3">
        <f t="shared" si="7"/>
        <v>2.8248587570621472E-2</v>
      </c>
      <c r="H57" s="3">
        <f t="shared" si="5"/>
        <v>2.8248587570621471</v>
      </c>
    </row>
    <row r="58" spans="1:8" x14ac:dyDescent="0.35">
      <c r="B58">
        <v>2023</v>
      </c>
      <c r="C58" s="1">
        <v>480.75</v>
      </c>
      <c r="D58" s="1">
        <v>17</v>
      </c>
      <c r="E58" s="1">
        <v>0</v>
      </c>
      <c r="F58" s="1">
        <v>6</v>
      </c>
      <c r="G58" s="3">
        <f t="shared" si="7"/>
        <v>3.5361414456578262E-2</v>
      </c>
      <c r="H58" s="3">
        <f t="shared" si="5"/>
        <v>3.5361414456578264</v>
      </c>
    </row>
    <row r="59" spans="1:8" x14ac:dyDescent="0.35">
      <c r="B59">
        <v>2024</v>
      </c>
      <c r="C59" s="1">
        <v>885.05000000000007</v>
      </c>
      <c r="D59" s="1">
        <v>16</v>
      </c>
      <c r="E59" s="1">
        <v>0</v>
      </c>
      <c r="F59" s="1">
        <v>5</v>
      </c>
      <c r="G59" s="3">
        <f t="shared" si="7"/>
        <v>1.807807468504604E-2</v>
      </c>
      <c r="H59" s="3">
        <f t="shared" si="5"/>
        <v>1.8078074685046039</v>
      </c>
    </row>
    <row r="60" spans="1:8" x14ac:dyDescent="0.35">
      <c r="B60">
        <v>2025</v>
      </c>
      <c r="C60" s="1">
        <v>316.7</v>
      </c>
      <c r="D60" s="1">
        <v>10</v>
      </c>
      <c r="E60" s="1">
        <v>0</v>
      </c>
      <c r="F60" s="1">
        <v>9</v>
      </c>
      <c r="G60" s="3">
        <f t="shared" si="7"/>
        <v>3.1575623618566466E-2</v>
      </c>
      <c r="H60" s="3">
        <f t="shared" si="5"/>
        <v>3.1575623618566464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31CBA-4124-4B5D-8DD6-EDEB56AC1796}">
  <dimension ref="A1:D8"/>
  <sheetViews>
    <sheetView workbookViewId="0">
      <selection activeCell="F12" sqref="F12"/>
    </sheetView>
  </sheetViews>
  <sheetFormatPr defaultRowHeight="14.5" x14ac:dyDescent="0.35"/>
  <cols>
    <col min="1" max="1" width="12.453125" bestFit="1" customWidth="1"/>
    <col min="2" max="2" width="16.6328125" bestFit="1" customWidth="1"/>
    <col min="3" max="3" width="13.26953125" bestFit="1" customWidth="1"/>
    <col min="4" max="4" width="10.08984375" bestFit="1" customWidth="1"/>
    <col min="5" max="5" width="10.36328125" bestFit="1" customWidth="1"/>
  </cols>
  <sheetData>
    <row r="1" spans="1:4" x14ac:dyDescent="0.35">
      <c r="A1" s="6" t="s">
        <v>15</v>
      </c>
      <c r="B1" t="s">
        <v>17</v>
      </c>
      <c r="C1" t="s">
        <v>18</v>
      </c>
      <c r="D1" t="s">
        <v>19</v>
      </c>
    </row>
    <row r="2" spans="1:4" x14ac:dyDescent="0.35">
      <c r="A2" s="2" t="s">
        <v>2</v>
      </c>
      <c r="B2" s="4">
        <v>4.39744693453006</v>
      </c>
      <c r="C2" s="4">
        <v>0.45755787934280934</v>
      </c>
      <c r="D2" s="4">
        <v>0</v>
      </c>
    </row>
    <row r="3" spans="1:4" x14ac:dyDescent="0.35">
      <c r="A3" s="2" t="s">
        <v>3</v>
      </c>
      <c r="B3" s="4">
        <v>4.9080168168424354</v>
      </c>
      <c r="C3" s="4">
        <v>0.51448854958229195</v>
      </c>
      <c r="D3" s="4">
        <v>0.15395273650989147</v>
      </c>
    </row>
    <row r="4" spans="1:4" x14ac:dyDescent="0.35">
      <c r="A4" s="2" t="s">
        <v>4</v>
      </c>
      <c r="B4" s="4">
        <v>0.76465292801130202</v>
      </c>
      <c r="C4" s="4">
        <v>0.96808144993344114</v>
      </c>
      <c r="D4" s="4">
        <v>0.58394853051249707</v>
      </c>
    </row>
    <row r="5" spans="1:4" x14ac:dyDescent="0.35">
      <c r="A5" s="2" t="s">
        <v>5</v>
      </c>
      <c r="B5" s="4">
        <v>0.28163232639529862</v>
      </c>
      <c r="C5" s="4">
        <v>0.25473929002538981</v>
      </c>
      <c r="D5" s="4">
        <v>0.38757262932340136</v>
      </c>
    </row>
    <row r="6" spans="1:4" x14ac:dyDescent="0.35">
      <c r="A6" s="2" t="s">
        <v>1</v>
      </c>
      <c r="B6" s="4">
        <v>3.3348732958478351</v>
      </c>
      <c r="C6" s="4">
        <v>1.0045139608534197</v>
      </c>
      <c r="D6" s="4">
        <v>0.20554984583761562</v>
      </c>
    </row>
    <row r="7" spans="1:4" x14ac:dyDescent="0.35">
      <c r="A7" s="2" t="s">
        <v>6</v>
      </c>
      <c r="B7" s="4">
        <v>1.4779290097243056</v>
      </c>
      <c r="C7" s="4">
        <v>0.16265415955215518</v>
      </c>
      <c r="D7" s="4">
        <v>0</v>
      </c>
    </row>
    <row r="8" spans="1:4" x14ac:dyDescent="0.35">
      <c r="A8" s="2" t="s">
        <v>16</v>
      </c>
      <c r="B8" s="4">
        <v>15.164551311351238</v>
      </c>
      <c r="C8" s="4">
        <v>3.3620352892895071</v>
      </c>
      <c r="D8" s="4">
        <v>1.3310237421834057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Agg Metrics by Type</vt:lpstr>
      <vt:lpstr>OBE Metrics by Year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2025-06-16T22:16:05Z</dcterms:created>
  <dcterms:modified xsi:type="dcterms:W3CDTF">2025-06-20T22:09:06Z</dcterms:modified>
</cp:coreProperties>
</file>